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\Desktop\OSA 2019\zapytanie ofertowe\"/>
    </mc:Choice>
  </mc:AlternateContent>
  <bookViews>
    <workbookView xWindow="0" yWindow="0" windowWidth="9045" windowHeight="7125" tabRatio="606"/>
  </bookViews>
  <sheets>
    <sheet name="OSA Zbroszki" sheetId="2" r:id="rId1"/>
  </sheets>
  <calcPr calcId="152511"/>
</workbook>
</file>

<file path=xl/calcChain.xml><?xml version="1.0" encoding="utf-8"?>
<calcChain xmlns="http://schemas.openxmlformats.org/spreadsheetml/2006/main">
  <c r="F42" i="2" l="1"/>
  <c r="F24" i="2"/>
  <c r="F33" i="2" l="1"/>
  <c r="F38" i="2" l="1"/>
  <c r="F37" i="2"/>
  <c r="F36" i="2"/>
  <c r="F34" i="2"/>
  <c r="F32" i="2"/>
  <c r="F31" i="2"/>
  <c r="F27" i="2"/>
  <c r="F23" i="2"/>
  <c r="F20" i="2"/>
  <c r="F19" i="2"/>
  <c r="F30" i="2"/>
  <c r="F28" i="2"/>
  <c r="F26" i="2"/>
  <c r="F22" i="2"/>
  <c r="F21" i="2"/>
  <c r="F35" i="2" l="1"/>
  <c r="F29" i="2"/>
  <c r="F25" i="2"/>
  <c r="F18" i="2"/>
  <c r="A52" i="2"/>
  <c r="F44" i="2"/>
  <c r="F41" i="2"/>
  <c r="F40" i="2"/>
  <c r="F39" i="2" s="1"/>
  <c r="F48" i="2" l="1"/>
  <c r="F47" i="2" s="1"/>
  <c r="F49" i="2" s="1"/>
  <c r="C11" i="2" l="1"/>
  <c r="C12" i="2"/>
  <c r="C13" i="2"/>
</calcChain>
</file>

<file path=xl/sharedStrings.xml><?xml version="1.0" encoding="utf-8"?>
<sst xmlns="http://schemas.openxmlformats.org/spreadsheetml/2006/main" count="98" uniqueCount="80">
  <si>
    <t xml:space="preserve">INWESTOR: </t>
  </si>
  <si>
    <t>Gmina Winnica</t>
  </si>
  <si>
    <t xml:space="preserve">ADRES INWESTORA: </t>
  </si>
  <si>
    <t>ul. Pułtuska 25, 06-120 Winnica</t>
  </si>
  <si>
    <t xml:space="preserve">DATA OPRACOWANIA: </t>
  </si>
  <si>
    <t xml:space="preserve">Wartość bez podatku VAT: </t>
  </si>
  <si>
    <t xml:space="preserve">Podatek VAT 23%: </t>
  </si>
  <si>
    <t xml:space="preserve">Ogółem wartość brutto: </t>
  </si>
  <si>
    <t>L.p.</t>
  </si>
  <si>
    <t>Nazwa urządzenia / usługi</t>
  </si>
  <si>
    <t>Ilość</t>
  </si>
  <si>
    <t xml:space="preserve">Cena netto </t>
  </si>
  <si>
    <t>[zł]</t>
  </si>
  <si>
    <t xml:space="preserve">Wartość netto </t>
  </si>
  <si>
    <t>Siłownia plenerowa</t>
  </si>
  <si>
    <t>1.1</t>
  </si>
  <si>
    <t>Orbitrek</t>
  </si>
  <si>
    <t>1.2</t>
  </si>
  <si>
    <t>1.3</t>
  </si>
  <si>
    <t>1.4</t>
  </si>
  <si>
    <t>1.5</t>
  </si>
  <si>
    <t>1.6</t>
  </si>
  <si>
    <t>Biegacz</t>
  </si>
  <si>
    <t>Sprawnościowy plac zabaw</t>
  </si>
  <si>
    <t>2.7</t>
  </si>
  <si>
    <t>2.8</t>
  </si>
  <si>
    <t xml:space="preserve">Huśtawka Bocianie Gniazdo </t>
  </si>
  <si>
    <t>2.9</t>
  </si>
  <si>
    <t>Strefa relaksu</t>
  </si>
  <si>
    <t>3.10</t>
  </si>
  <si>
    <t xml:space="preserve">Ławka </t>
  </si>
  <si>
    <t>3.11</t>
  </si>
  <si>
    <t>3.12</t>
  </si>
  <si>
    <t>3.13</t>
  </si>
  <si>
    <t>Regulamin metalowy</t>
  </si>
  <si>
    <t>Nawierzchnia</t>
  </si>
  <si>
    <t>4.14</t>
  </si>
  <si>
    <t>Nawierzchnia bezpieczna – Piasek płukany</t>
  </si>
  <si>
    <t>4.15</t>
  </si>
  <si>
    <t>4.16</t>
  </si>
  <si>
    <t>Kostka betonowa</t>
  </si>
  <si>
    <t>Ogrodzenie</t>
  </si>
  <si>
    <t>5.17</t>
  </si>
  <si>
    <t>5.18</t>
  </si>
  <si>
    <t>Projekt</t>
  </si>
  <si>
    <t>6.19</t>
  </si>
  <si>
    <t>Inwentaryzacja</t>
  </si>
  <si>
    <t>7.20</t>
  </si>
  <si>
    <t>Inwentaryzacja powykonawcza</t>
  </si>
  <si>
    <t>RAZEM [zł brutto]</t>
  </si>
  <si>
    <t>w tym:</t>
  </si>
  <si>
    <t>[zł netto]</t>
  </si>
  <si>
    <t>[VAT 23%]</t>
  </si>
  <si>
    <t>Data opracowania:</t>
  </si>
  <si>
    <t>Jedn. 
miary</t>
  </si>
  <si>
    <t>kpl.</t>
  </si>
  <si>
    <t>szt.</t>
  </si>
  <si>
    <r>
      <t>m</t>
    </r>
    <r>
      <rPr>
        <vertAlign val="superscript"/>
        <sz val="10"/>
        <color rgb="FF000000"/>
        <rFont val="Cambria"/>
        <family val="1"/>
        <charset val="238"/>
        <scheme val="major"/>
      </rPr>
      <t>2</t>
    </r>
  </si>
  <si>
    <r>
      <t xml:space="preserve">Nawierzchnia bezpieczna – </t>
    </r>
    <r>
      <rPr>
        <sz val="10"/>
        <color theme="1"/>
        <rFont val="Cambria"/>
        <family val="1"/>
        <charset val="238"/>
        <scheme val="major"/>
      </rPr>
      <t>Trawiasta</t>
    </r>
  </si>
  <si>
    <t xml:space="preserve">NAZWA ZADANIA:  </t>
  </si>
  <si>
    <t>Ogrodzenie panelowe</t>
  </si>
  <si>
    <t>m.b.</t>
  </si>
  <si>
    <t xml:space="preserve">Otwarta Strefa Aktywności (OSA) </t>
  </si>
  <si>
    <t>Zestaw Wyciąg Górny i Wyciskanie Siedząc</t>
  </si>
  <si>
    <t xml:space="preserve">Prasa nożna dwustronna </t>
  </si>
  <si>
    <t>Stół do gry w szachy OSA</t>
  </si>
  <si>
    <t>Gra integracyjna Kółko i Krzyżyk</t>
  </si>
  <si>
    <t>Stojak na rowery 4</t>
  </si>
  <si>
    <t xml:space="preserve">Zbroszki, Gmina Winnica  </t>
  </si>
  <si>
    <t>Otwarta Strefa Aktywności (OSA) Zbroszki, Gmina Winnica</t>
  </si>
  <si>
    <t>Wahadło</t>
  </si>
  <si>
    <t>3.14</t>
  </si>
  <si>
    <t>KOSZTORYS OFERTOWY</t>
  </si>
  <si>
    <t xml:space="preserve">Trójkąt - URZĄDZENIE SPRAWNOŚCIOWE </t>
  </si>
  <si>
    <t>Zestaw OSA</t>
  </si>
  <si>
    <t>Huśtawka wagowa</t>
  </si>
  <si>
    <t>Brama wjazdowa z furtką (furtka 2 szt.)</t>
  </si>
  <si>
    <t>Opracowanie  projektu</t>
  </si>
  <si>
    <t>Pieczątka i podpis wykonawcy: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</si>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</sst>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i/>
      <sz val="10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vertAlign val="superscript"/>
      <sz val="10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2D69B"/>
        <bgColor indexed="64"/>
      </patternFill>
    </fill>
  </fills>
  <borders count="11">
    <border>
      <left/>
      <right/>
      <top/>
      <bottom/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/>
      <diagonal/>
    </border>
    <border>
      <left style="thin">
        <color rgb="FF000001"/>
      </left>
      <right style="thin">
        <color rgb="FF000001"/>
      </right>
      <top/>
      <bottom style="thin">
        <color rgb="FF000001"/>
      </bottom>
      <diagonal/>
    </border>
    <border>
      <left style="thin">
        <color rgb="FF000001"/>
      </left>
      <right/>
      <top style="thin">
        <color rgb="FF000001"/>
      </top>
      <bottom style="thin">
        <color rgb="FF000001"/>
      </bottom>
      <diagonal/>
    </border>
    <border>
      <left/>
      <right/>
      <top style="thin">
        <color rgb="FF000001"/>
      </top>
      <bottom style="thin">
        <color rgb="FF000001"/>
      </bottom>
      <diagonal/>
    </border>
    <border>
      <left/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/>
      <top style="thin">
        <color rgb="FF000001"/>
      </top>
      <bottom/>
      <diagonal/>
    </border>
    <border>
      <left/>
      <right style="thin">
        <color rgb="FF000001"/>
      </right>
      <top style="thin">
        <color rgb="FF000001"/>
      </top>
      <bottom/>
      <diagonal/>
    </border>
    <border>
      <left style="thin">
        <color rgb="FF000001"/>
      </left>
      <right/>
      <top/>
      <bottom style="thin">
        <color rgb="FF000001"/>
      </bottom>
      <diagonal/>
    </border>
    <border>
      <left/>
      <right style="thin">
        <color rgb="FF000001"/>
      </right>
      <top/>
      <bottom style="thin">
        <color rgb="FF0000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/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44" fontId="2" fillId="2" borderId="1" xfId="1" applyFont="1" applyFill="1" applyBorder="1"/>
    <xf numFmtId="0" fontId="3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4" fontId="3" fillId="0" borderId="1" xfId="1" applyFont="1" applyBorder="1"/>
    <xf numFmtId="0" fontId="3" fillId="0" borderId="1" xfId="0" applyFont="1" applyBorder="1" applyAlignment="1">
      <alignment wrapText="1"/>
    </xf>
    <xf numFmtId="0" fontId="5" fillId="2" borderId="1" xfId="0" applyFont="1" applyFill="1" applyBorder="1"/>
    <xf numFmtId="44" fontId="5" fillId="2" borderId="1" xfId="1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44" fontId="3" fillId="0" borderId="1" xfId="1" applyFont="1" applyBorder="1" applyAlignment="1">
      <alignment horizontal="right"/>
    </xf>
    <xf numFmtId="0" fontId="3" fillId="2" borderId="1" xfId="0" applyFont="1" applyFill="1" applyBorder="1" applyAlignment="1">
      <alignment wrapText="1"/>
    </xf>
    <xf numFmtId="44" fontId="2" fillId="2" borderId="1" xfId="1" applyFont="1" applyFill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6" fillId="0" borderId="1" xfId="1" applyFont="1" applyBorder="1" applyAlignment="1">
      <alignment horizontal="right"/>
    </xf>
    <xf numFmtId="0" fontId="8" fillId="2" borderId="1" xfId="0" applyFont="1" applyFill="1" applyBorder="1" applyAlignment="1">
      <alignment wrapText="1"/>
    </xf>
    <xf numFmtId="44" fontId="3" fillId="0" borderId="5" xfId="1" applyFont="1" applyBorder="1"/>
    <xf numFmtId="44" fontId="8" fillId="3" borderId="1" xfId="1" applyFont="1" applyFill="1" applyBorder="1" applyAlignment="1">
      <alignment horizontal="right" vertical="center" wrapText="1"/>
    </xf>
    <xf numFmtId="44" fontId="3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right" vertical="top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top" wrapText="1"/>
    </xf>
    <xf numFmtId="0" fontId="3" fillId="3" borderId="8" xfId="0" applyFont="1" applyFill="1" applyBorder="1" applyAlignment="1">
      <alignment horizontal="right" vertical="top" wrapText="1"/>
    </xf>
    <xf numFmtId="0" fontId="3" fillId="3" borderId="9" xfId="0" applyFont="1" applyFill="1" applyBorder="1" applyAlignment="1">
      <alignment horizontal="right" vertical="top" wrapText="1"/>
    </xf>
    <xf numFmtId="0" fontId="3" fillId="3" borderId="10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4" fontId="3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G10" sqref="G10"/>
    </sheetView>
  </sheetViews>
  <sheetFormatPr defaultColWidth="50.625" defaultRowHeight="12.75"/>
  <cols>
    <col min="1" max="1" width="3.875" style="2" customWidth="1"/>
    <col min="2" max="2" width="32.5" style="2" customWidth="1"/>
    <col min="3" max="4" width="8.75" style="2" customWidth="1"/>
    <col min="5" max="6" width="11.875" style="2" customWidth="1"/>
    <col min="7" max="7" width="13.625" style="2" customWidth="1"/>
    <col min="8" max="8" width="11.25" style="2" bestFit="1" customWidth="1"/>
    <col min="9" max="9" width="12.125" style="2" customWidth="1"/>
    <col min="10" max="16384" width="50.625" style="2"/>
  </cols>
  <sheetData>
    <row r="1" spans="1:6">
      <c r="E1" s="2" t="s">
        <v>79</v>
      </c>
    </row>
    <row r="3" spans="1:6">
      <c r="A3" s="53" t="s">
        <v>72</v>
      </c>
      <c r="B3" s="53"/>
      <c r="C3" s="53"/>
      <c r="D3" s="53"/>
      <c r="E3" s="53"/>
      <c r="F3" s="53"/>
    </row>
    <row r="4" spans="1:6">
      <c r="A4" s="1"/>
    </row>
    <row r="5" spans="1:6">
      <c r="A5" s="46" t="s">
        <v>59</v>
      </c>
      <c r="B5" s="46"/>
      <c r="C5" s="35" t="s">
        <v>62</v>
      </c>
      <c r="D5" s="35"/>
      <c r="E5" s="35"/>
      <c r="F5" s="35"/>
    </row>
    <row r="6" spans="1:6">
      <c r="A6" s="32"/>
      <c r="B6" s="32"/>
      <c r="C6" s="35" t="s">
        <v>68</v>
      </c>
      <c r="D6" s="35"/>
      <c r="E6" s="35"/>
      <c r="F6" s="35"/>
    </row>
    <row r="7" spans="1:6">
      <c r="A7" s="46" t="s">
        <v>0</v>
      </c>
      <c r="B7" s="46"/>
      <c r="C7" s="35" t="s">
        <v>1</v>
      </c>
      <c r="D7" s="35"/>
      <c r="E7" s="35"/>
      <c r="F7" s="35"/>
    </row>
    <row r="8" spans="1:6">
      <c r="A8" s="46" t="s">
        <v>2</v>
      </c>
      <c r="B8" s="46"/>
      <c r="C8" s="35" t="s">
        <v>3</v>
      </c>
      <c r="D8" s="35"/>
      <c r="E8" s="35"/>
      <c r="F8" s="35"/>
    </row>
    <row r="9" spans="1:6">
      <c r="A9" s="46" t="s">
        <v>4</v>
      </c>
      <c r="B9" s="46"/>
      <c r="C9" s="35"/>
      <c r="D9" s="35"/>
      <c r="E9" s="35"/>
      <c r="F9" s="35"/>
    </row>
    <row r="11" spans="1:6">
      <c r="B11" s="4" t="s">
        <v>5</v>
      </c>
      <c r="C11" s="47">
        <f>F48</f>
        <v>0</v>
      </c>
      <c r="D11" s="47"/>
      <c r="E11" s="4"/>
      <c r="F11" s="4"/>
    </row>
    <row r="12" spans="1:6">
      <c r="B12" s="4" t="s">
        <v>6</v>
      </c>
      <c r="C12" s="47">
        <f>F49</f>
        <v>0</v>
      </c>
      <c r="D12" s="47"/>
      <c r="E12" s="4"/>
      <c r="F12" s="4"/>
    </row>
    <row r="13" spans="1:6">
      <c r="B13" s="3" t="s">
        <v>7</v>
      </c>
      <c r="C13" s="48">
        <f>F47</f>
        <v>0</v>
      </c>
      <c r="D13" s="48"/>
      <c r="E13" s="4"/>
      <c r="F13" s="4"/>
    </row>
    <row r="14" spans="1:6">
      <c r="A14" s="5"/>
    </row>
    <row r="15" spans="1:6">
      <c r="A15" s="49" t="s">
        <v>8</v>
      </c>
      <c r="B15" s="50" t="s">
        <v>9</v>
      </c>
      <c r="C15" s="51" t="s">
        <v>10</v>
      </c>
      <c r="D15" s="51" t="s">
        <v>54</v>
      </c>
      <c r="E15" s="7" t="s">
        <v>11</v>
      </c>
      <c r="F15" s="7" t="s">
        <v>13</v>
      </c>
    </row>
    <row r="16" spans="1:6">
      <c r="A16" s="49"/>
      <c r="B16" s="50"/>
      <c r="C16" s="52"/>
      <c r="D16" s="52"/>
      <c r="E16" s="7" t="s">
        <v>12</v>
      </c>
      <c r="F16" s="7" t="s">
        <v>12</v>
      </c>
    </row>
    <row r="17" spans="1:7">
      <c r="A17" s="8"/>
      <c r="B17" s="9" t="s">
        <v>69</v>
      </c>
      <c r="C17" s="9"/>
      <c r="D17" s="9"/>
      <c r="E17" s="9"/>
      <c r="F17" s="9"/>
    </row>
    <row r="18" spans="1:7">
      <c r="A18" s="10">
        <v>1</v>
      </c>
      <c r="B18" s="11" t="s">
        <v>14</v>
      </c>
      <c r="C18" s="11"/>
      <c r="D18" s="11"/>
      <c r="E18" s="11"/>
      <c r="F18" s="12">
        <f>SUM(F19:F24)</f>
        <v>0</v>
      </c>
      <c r="G18" s="33"/>
    </row>
    <row r="19" spans="1:7">
      <c r="A19" s="13" t="s">
        <v>15</v>
      </c>
      <c r="B19" s="14" t="s">
        <v>16</v>
      </c>
      <c r="C19" s="15">
        <v>1</v>
      </c>
      <c r="D19" s="15" t="s">
        <v>56</v>
      </c>
      <c r="E19" s="16"/>
      <c r="F19" s="16">
        <f>E19*C19</f>
        <v>0</v>
      </c>
    </row>
    <row r="20" spans="1:7">
      <c r="A20" s="13" t="s">
        <v>17</v>
      </c>
      <c r="B20" s="17" t="s">
        <v>73</v>
      </c>
      <c r="C20" s="15">
        <v>1</v>
      </c>
      <c r="D20" s="15" t="s">
        <v>56</v>
      </c>
      <c r="E20" s="16"/>
      <c r="F20" s="16">
        <f t="shared" ref="F20:F34" si="0">E20*C20</f>
        <v>0</v>
      </c>
    </row>
    <row r="21" spans="1:7">
      <c r="A21" s="13" t="s">
        <v>18</v>
      </c>
      <c r="B21" s="17" t="s">
        <v>63</v>
      </c>
      <c r="C21" s="15">
        <v>1</v>
      </c>
      <c r="D21" s="15" t="s">
        <v>56</v>
      </c>
      <c r="E21" s="16"/>
      <c r="F21" s="16">
        <f t="shared" si="0"/>
        <v>0</v>
      </c>
    </row>
    <row r="22" spans="1:7">
      <c r="A22" s="13" t="s">
        <v>19</v>
      </c>
      <c r="B22" s="17" t="s">
        <v>70</v>
      </c>
      <c r="C22" s="15">
        <v>1</v>
      </c>
      <c r="D22" s="15" t="s">
        <v>56</v>
      </c>
      <c r="E22" s="16"/>
      <c r="F22" s="16">
        <f t="shared" si="0"/>
        <v>0</v>
      </c>
    </row>
    <row r="23" spans="1:7">
      <c r="A23" s="13" t="s">
        <v>20</v>
      </c>
      <c r="B23" s="17" t="s">
        <v>64</v>
      </c>
      <c r="C23" s="15">
        <v>1</v>
      </c>
      <c r="D23" s="15" t="s">
        <v>56</v>
      </c>
      <c r="E23" s="16"/>
      <c r="F23" s="16">
        <f t="shared" si="0"/>
        <v>0</v>
      </c>
    </row>
    <row r="24" spans="1:7">
      <c r="A24" s="13" t="s">
        <v>21</v>
      </c>
      <c r="B24" s="17" t="s">
        <v>22</v>
      </c>
      <c r="C24" s="15">
        <v>1</v>
      </c>
      <c r="D24" s="15" t="s">
        <v>56</v>
      </c>
      <c r="E24" s="16"/>
      <c r="F24" s="16">
        <f>E24*C24</f>
        <v>0</v>
      </c>
    </row>
    <row r="25" spans="1:7">
      <c r="A25" s="18">
        <v>2</v>
      </c>
      <c r="B25" s="11" t="s">
        <v>23</v>
      </c>
      <c r="C25" s="11"/>
      <c r="D25" s="11"/>
      <c r="E25" s="19"/>
      <c r="F25" s="12">
        <f>SUM(F26:F28)</f>
        <v>0</v>
      </c>
      <c r="G25" s="33"/>
    </row>
    <row r="26" spans="1:7">
      <c r="A26" s="13" t="s">
        <v>24</v>
      </c>
      <c r="B26" s="17" t="s">
        <v>74</v>
      </c>
      <c r="C26" s="15">
        <v>1</v>
      </c>
      <c r="D26" s="15" t="s">
        <v>56</v>
      </c>
      <c r="E26" s="16"/>
      <c r="F26" s="16">
        <f t="shared" si="0"/>
        <v>0</v>
      </c>
    </row>
    <row r="27" spans="1:7">
      <c r="A27" s="13" t="s">
        <v>25</v>
      </c>
      <c r="B27" s="14" t="s">
        <v>26</v>
      </c>
      <c r="C27" s="15">
        <v>1</v>
      </c>
      <c r="D27" s="15" t="s">
        <v>56</v>
      </c>
      <c r="E27" s="16"/>
      <c r="F27" s="16">
        <f t="shared" si="0"/>
        <v>0</v>
      </c>
    </row>
    <row r="28" spans="1:7">
      <c r="A28" s="13" t="s">
        <v>27</v>
      </c>
      <c r="B28" s="17" t="s">
        <v>75</v>
      </c>
      <c r="C28" s="15">
        <v>1</v>
      </c>
      <c r="D28" s="15" t="s">
        <v>56</v>
      </c>
      <c r="E28" s="16"/>
      <c r="F28" s="16">
        <f t="shared" si="0"/>
        <v>0</v>
      </c>
    </row>
    <row r="29" spans="1:7">
      <c r="A29" s="18">
        <v>3</v>
      </c>
      <c r="B29" s="11" t="s">
        <v>28</v>
      </c>
      <c r="C29" s="11"/>
      <c r="D29" s="11"/>
      <c r="E29" s="19"/>
      <c r="F29" s="12">
        <f>SUM(F30:F34)</f>
        <v>0</v>
      </c>
      <c r="G29" s="33"/>
    </row>
    <row r="30" spans="1:7">
      <c r="A30" s="13" t="s">
        <v>29</v>
      </c>
      <c r="B30" s="14" t="s">
        <v>30</v>
      </c>
      <c r="C30" s="15">
        <v>4</v>
      </c>
      <c r="D30" s="15" t="s">
        <v>56</v>
      </c>
      <c r="E30" s="16"/>
      <c r="F30" s="16">
        <f t="shared" si="0"/>
        <v>0</v>
      </c>
    </row>
    <row r="31" spans="1:7">
      <c r="A31" s="13" t="s">
        <v>31</v>
      </c>
      <c r="B31" s="17" t="s">
        <v>65</v>
      </c>
      <c r="C31" s="15">
        <v>1</v>
      </c>
      <c r="D31" s="15" t="s">
        <v>56</v>
      </c>
      <c r="E31" s="16"/>
      <c r="F31" s="16">
        <f t="shared" si="0"/>
        <v>0</v>
      </c>
    </row>
    <row r="32" spans="1:7">
      <c r="A32" s="13" t="s">
        <v>32</v>
      </c>
      <c r="B32" s="17" t="s">
        <v>66</v>
      </c>
      <c r="C32" s="15">
        <v>1</v>
      </c>
      <c r="D32" s="15" t="s">
        <v>56</v>
      </c>
      <c r="E32" s="16"/>
      <c r="F32" s="16">
        <f t="shared" si="0"/>
        <v>0</v>
      </c>
    </row>
    <row r="33" spans="1:9">
      <c r="A33" s="13" t="s">
        <v>33</v>
      </c>
      <c r="B33" s="17" t="s">
        <v>67</v>
      </c>
      <c r="C33" s="15">
        <v>1</v>
      </c>
      <c r="D33" s="15" t="s">
        <v>56</v>
      </c>
      <c r="E33" s="16"/>
      <c r="F33" s="16">
        <f t="shared" si="0"/>
        <v>0</v>
      </c>
    </row>
    <row r="34" spans="1:9">
      <c r="A34" s="13" t="s">
        <v>71</v>
      </c>
      <c r="B34" s="17" t="s">
        <v>34</v>
      </c>
      <c r="C34" s="15">
        <v>1</v>
      </c>
      <c r="D34" s="15" t="s">
        <v>56</v>
      </c>
      <c r="E34" s="16"/>
      <c r="F34" s="16">
        <f t="shared" si="0"/>
        <v>0</v>
      </c>
    </row>
    <row r="35" spans="1:9">
      <c r="A35" s="20">
        <v>4</v>
      </c>
      <c r="B35" s="21" t="s">
        <v>35</v>
      </c>
      <c r="C35" s="21"/>
      <c r="D35" s="21"/>
      <c r="E35" s="12"/>
      <c r="F35" s="12">
        <f>SUM(F36:F38)</f>
        <v>0</v>
      </c>
      <c r="G35" s="33"/>
    </row>
    <row r="36" spans="1:9" ht="15">
      <c r="A36" s="13" t="s">
        <v>36</v>
      </c>
      <c r="B36" s="14" t="s">
        <v>37</v>
      </c>
      <c r="C36" s="15">
        <v>195</v>
      </c>
      <c r="D36" s="22" t="s">
        <v>57</v>
      </c>
      <c r="E36" s="23"/>
      <c r="F36" s="23">
        <f>E36*C36</f>
        <v>0</v>
      </c>
    </row>
    <row r="37" spans="1:9" ht="15">
      <c r="A37" s="13" t="s">
        <v>38</v>
      </c>
      <c r="B37" s="14" t="s">
        <v>58</v>
      </c>
      <c r="C37" s="15">
        <v>209</v>
      </c>
      <c r="D37" s="22" t="s">
        <v>57</v>
      </c>
      <c r="E37" s="23"/>
      <c r="F37" s="23">
        <f>E37*C37</f>
        <v>0</v>
      </c>
    </row>
    <row r="38" spans="1:9" ht="15">
      <c r="A38" s="13" t="s">
        <v>39</v>
      </c>
      <c r="B38" s="14" t="s">
        <v>40</v>
      </c>
      <c r="C38" s="15">
        <v>50</v>
      </c>
      <c r="D38" s="22" t="s">
        <v>57</v>
      </c>
      <c r="E38" s="23"/>
      <c r="F38" s="23">
        <f>E38*C38</f>
        <v>0</v>
      </c>
    </row>
    <row r="39" spans="1:9">
      <c r="A39" s="20">
        <v>5</v>
      </c>
      <c r="B39" s="21" t="s">
        <v>41</v>
      </c>
      <c r="C39" s="24"/>
      <c r="D39" s="24"/>
      <c r="E39" s="25"/>
      <c r="F39" s="12">
        <f>SUM(F40:F41)</f>
        <v>0</v>
      </c>
      <c r="G39" s="33"/>
    </row>
    <row r="40" spans="1:9">
      <c r="A40" s="13" t="s">
        <v>42</v>
      </c>
      <c r="B40" s="14" t="s">
        <v>60</v>
      </c>
      <c r="C40" s="15">
        <v>87.5</v>
      </c>
      <c r="D40" s="15" t="s">
        <v>61</v>
      </c>
      <c r="E40" s="23"/>
      <c r="F40" s="23">
        <f>E40*C40</f>
        <v>0</v>
      </c>
    </row>
    <row r="41" spans="1:9">
      <c r="A41" s="13" t="s">
        <v>43</v>
      </c>
      <c r="B41" s="14" t="s">
        <v>76</v>
      </c>
      <c r="C41" s="15">
        <v>1</v>
      </c>
      <c r="D41" s="15" t="s">
        <v>55</v>
      </c>
      <c r="E41" s="23"/>
      <c r="F41" s="26">
        <f>E41*C41</f>
        <v>0</v>
      </c>
    </row>
    <row r="42" spans="1:9">
      <c r="A42" s="20">
        <v>6</v>
      </c>
      <c r="B42" s="21" t="s">
        <v>44</v>
      </c>
      <c r="C42" s="24"/>
      <c r="D42" s="24"/>
      <c r="E42" s="12"/>
      <c r="F42" s="12">
        <f>SUM(F43)</f>
        <v>0</v>
      </c>
      <c r="G42" s="33"/>
    </row>
    <row r="43" spans="1:9">
      <c r="A43" s="13" t="s">
        <v>45</v>
      </c>
      <c r="B43" s="17" t="s">
        <v>77</v>
      </c>
      <c r="C43" s="15">
        <v>1</v>
      </c>
      <c r="D43" s="15" t="s">
        <v>55</v>
      </c>
      <c r="E43" s="23"/>
      <c r="F43" s="27"/>
    </row>
    <row r="44" spans="1:9">
      <c r="A44" s="20">
        <v>7</v>
      </c>
      <c r="B44" s="28" t="s">
        <v>46</v>
      </c>
      <c r="C44" s="21"/>
      <c r="D44" s="21"/>
      <c r="E44" s="12"/>
      <c r="F44" s="12">
        <f>SUM(F45)</f>
        <v>0</v>
      </c>
      <c r="G44" s="33"/>
    </row>
    <row r="45" spans="1:9">
      <c r="A45" s="13" t="s">
        <v>47</v>
      </c>
      <c r="B45" s="17" t="s">
        <v>48</v>
      </c>
      <c r="C45" s="15">
        <v>1</v>
      </c>
      <c r="D45" s="15" t="s">
        <v>55</v>
      </c>
      <c r="E45" s="23"/>
      <c r="F45" s="27"/>
    </row>
    <row r="46" spans="1:9">
      <c r="A46" s="6"/>
      <c r="B46" s="6"/>
      <c r="C46" s="6"/>
      <c r="D46" s="6"/>
      <c r="E46" s="29"/>
      <c r="F46" s="29"/>
    </row>
    <row r="47" spans="1:9">
      <c r="A47" s="36"/>
      <c r="B47" s="37" t="s">
        <v>49</v>
      </c>
      <c r="C47" s="38"/>
      <c r="D47" s="38"/>
      <c r="E47" s="39"/>
      <c r="F47" s="30">
        <f>ROUND(F48*1.23,2)</f>
        <v>0</v>
      </c>
      <c r="G47" s="33"/>
      <c r="H47" s="33"/>
      <c r="I47" s="33"/>
    </row>
    <row r="48" spans="1:9">
      <c r="A48" s="36"/>
      <c r="B48" s="40" t="s">
        <v>50</v>
      </c>
      <c r="C48" s="41"/>
      <c r="D48" s="44" t="s">
        <v>51</v>
      </c>
      <c r="E48" s="45"/>
      <c r="F48" s="31">
        <f>F44+F42+F39+F35+F29+F25+F18</f>
        <v>0</v>
      </c>
      <c r="G48" s="33"/>
    </row>
    <row r="49" spans="1:6">
      <c r="A49" s="36"/>
      <c r="B49" s="42"/>
      <c r="C49" s="43"/>
      <c r="D49" s="44" t="s">
        <v>52</v>
      </c>
      <c r="E49" s="45"/>
      <c r="F49" s="31">
        <f>F47-F48</f>
        <v>0</v>
      </c>
    </row>
    <row r="51" spans="1:6">
      <c r="A51" s="34" t="s">
        <v>53</v>
      </c>
      <c r="B51" s="34"/>
      <c r="C51" s="34" t="s">
        <v>78</v>
      </c>
      <c r="D51" s="34"/>
      <c r="E51" s="34"/>
      <c r="F51" s="34"/>
    </row>
    <row r="52" spans="1:6">
      <c r="A52" s="34">
        <f>C9</f>
        <v>0</v>
      </c>
      <c r="B52" s="34"/>
    </row>
  </sheetData>
  <mergeCells count="25">
    <mergeCell ref="C15:C16"/>
    <mergeCell ref="D15:D16"/>
    <mergeCell ref="A3:F3"/>
    <mergeCell ref="A5:B5"/>
    <mergeCell ref="C5:F5"/>
    <mergeCell ref="A7:B7"/>
    <mergeCell ref="C7:F7"/>
    <mergeCell ref="A8:B8"/>
    <mergeCell ref="C8:F8"/>
    <mergeCell ref="A52:B52"/>
    <mergeCell ref="C6:F6"/>
    <mergeCell ref="A47:A49"/>
    <mergeCell ref="B47:E47"/>
    <mergeCell ref="B48:C49"/>
    <mergeCell ref="D48:E48"/>
    <mergeCell ref="D49:E49"/>
    <mergeCell ref="A51:B51"/>
    <mergeCell ref="C51:F51"/>
    <mergeCell ref="A9:B9"/>
    <mergeCell ref="C9:F9"/>
    <mergeCell ref="C11:D11"/>
    <mergeCell ref="C12:D12"/>
    <mergeCell ref="C13:D13"/>
    <mergeCell ref="A15:A16"/>
    <mergeCell ref="B15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OSA Zbroszki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</dc:creator>
  <cp:lastModifiedBy>MD</cp:lastModifiedBy>
  <cp:lastPrinted>2019-08-13T10:16:59Z</cp:lastPrinted>
  <dcterms:created xsi:type="dcterms:W3CDTF">2018-01-25T09:11:22Z</dcterms:created>
  <dcterms:modified xsi:type="dcterms:W3CDTF">2019-08-13T12:30:09Z</dcterms:modified>
</cp:coreProperties>
</file>